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<sst xmlns="http://schemas.openxmlformats.org/spreadsheetml/2006/main" count="136" uniqueCount="136">
  <si>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</si>
  <si>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</si>
  <si>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</si>
  <si>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</si>
  <si>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</si>
  <si>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</si>
  <si>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</si>
  <si>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</si>
  <si>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</si>
  <si>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</si>
  <si>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</si>
  <si>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</si>
  <si>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</si>
  <si>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</si>
  <si>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</si>
  <si>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</si>
  <si>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</si>
  <si>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</si>
  <si>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</si>
  <si>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</si>
  <si>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</si>
  <si>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</si>
  <si>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</si>
  <si>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</si>
  <si>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</si>
  <si>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</si>
  <si>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</si>
  <si>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</si>
  <si>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</si>
  <si>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</si>
  <si>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</si>
  <si>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</si>
  <si>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</si>
  <si>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</si>
  <si>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</si>
  <si>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</si>
  <si>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</si>
  <si>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</si>
  <si>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</si>
  <si>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</si>
  <si>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</si>
  <si>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</si>
  <si>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</si>
  <si>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</si>
  <si>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</si>
  <si>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</si>
  <si>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</si>
  <si>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</si>
  <si>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</si>
  <si>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</si>
  <si>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</si>
  <si>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</si>
  <si>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</si>
  <si>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</si>
  <si>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</si>
  <si>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</si>
  <si>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</si>
  <si>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</si>
  <si>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</si>
  <si>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</si>
  <si>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</si>
  <si>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</si>
  <si>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</si>
  <si>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</si>
  <si>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</si>
  <si>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</si>
  <si>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</si>
  <si>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</si>
  <si>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</si>
  <si>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</si>
  <si>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</si>
  <si>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</si>
  <si>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</si>
  <si>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</si>
  <si>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</si>
  <si>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</si>
  <si>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</si>
  <si>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</si>
  <si>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</si>
  <si>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</si>
  <si>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</si>
  <si>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</si>
  <si>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</si>
  <si>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</si>
  <si>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</si>
  <si>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</si>
  <si>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</si>
  <si>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</si>
  <si>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</si>
  <si>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</si>
  <si>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</si>
  <si>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</si>
  <si>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</si>
  <si>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</si>
  <si>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</si>
  <si>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</si>
  <si>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</si>
  <si>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</si>
  <si>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</si>
  <si>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</si>
  <si>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</si>
  <si>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</si>
  <si>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</si>
  <si>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</si>
  <si>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</si>
  <si>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</si>
  <si>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</si>
  <si>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</si>
  <si>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</si>
  <si>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</si>
  <si>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</si>
  <si>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</si>
  <si>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</si>
  <si>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</si>
  <si>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</si>
  <si>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</si>
  <si>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</si>
  <si>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</si>
  <si>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</si>
  <si>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</si>
  <si>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</si>
  <si>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</si>
  <si>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</si>
  <si>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</si>
  <si>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</si>
  <si>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</si>
  <si>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</si>
  <si>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</si>
  <si>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</si>
  <si>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</si>
  <si>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</si>
  <si>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</si>
  <si>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</si>
  <si>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</si>
  <si>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</si>
  <si>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01.07.2022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</si>
</sst>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">
      <selection activeCell="D145" sqref="D145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389805.322</v>
      </c>
      <c r="D11" s="57">
        <f>D12+D15+D16+D21+D26+D27+D28+D35+D36+D37+D40+D41</f>
        <v>196877.60862</v>
      </c>
      <c r="E11" s="29">
        <f>IF(C11&gt;0,D11/C11*100,0)</f>
        <v>50.50664973219633</v>
      </c>
    </row>
    <row r="12" spans="1:5" s="15" customFormat="1" ht="30.75" customHeight="1">
      <c r="A12" s="66">
        <v>2</v>
      </c>
      <c r="B12" s="67" t="s">
        <v>8</v>
      </c>
      <c r="C12" s="68">
        <v>239451</v>
      </c>
      <c r="D12" s="68">
        <v>109337.91508</v>
      </c>
      <c r="E12" s="69">
        <f>IF(C12&gt;0,D12/C12*100,0)</f>
        <v>45.661916250088744</v>
      </c>
    </row>
    <row r="13" spans="1:5" ht="15">
      <c r="A13" s="74"/>
      <c r="B13" s="75"/>
      <c r="C13" s="76">
        <v>238699</v>
      </c>
      <c r="D13" s="76">
        <v>108659.86355</v>
      </c>
      <c r="E13" s="77"/>
    </row>
    <row r="14" spans="1:5" ht="15">
      <c r="A14" s="70"/>
      <c r="B14" s="71" t="s">
        <v>9</v>
      </c>
      <c r="C14" s="72">
        <f>C13/41.32*21.32</f>
        <v>123162.21393998065</v>
      </c>
      <c r="D14" s="72">
        <f>D13/41.32*21.32</f>
        <v>56065.54430992255</v>
      </c>
      <c r="E14" s="73">
        <f aca="true" t="shared" si="0" ref="E14:E53">IF(C14&gt;0,D14/C14*100,0)</f>
        <v>45.5217087419721</v>
      </c>
    </row>
    <row r="15" spans="1:5" ht="46.5">
      <c r="A15" s="22">
        <v>3</v>
      </c>
      <c r="B15" s="44" t="s">
        <v>10</v>
      </c>
      <c r="C15" s="55">
        <v>11037.022</v>
      </c>
      <c r="D15" s="55">
        <v>5975.88907</v>
      </c>
      <c r="E15" s="29">
        <f t="shared" si="0"/>
        <v>54.14403513918881</v>
      </c>
    </row>
    <row r="16" spans="1:5" ht="15">
      <c r="A16" s="22">
        <v>4</v>
      </c>
      <c r="B16" s="44" t="s">
        <v>125</v>
      </c>
      <c r="C16" s="55">
        <f>C17+C18+C19+C20</f>
        <v>73097</v>
      </c>
      <c r="D16" s="55">
        <f>D17+D18+D19+D20</f>
        <v>55523.7258</v>
      </c>
      <c r="E16" s="29">
        <f t="shared" si="0"/>
        <v>75.95896657865576</v>
      </c>
    </row>
    <row r="17" spans="1:5" ht="30.75">
      <c r="A17" s="22">
        <v>5</v>
      </c>
      <c r="B17" s="24" t="s">
        <v>11</v>
      </c>
      <c r="C17" s="32">
        <v>67738</v>
      </c>
      <c r="D17" s="32">
        <v>52182.26421</v>
      </c>
      <c r="E17" s="29">
        <f t="shared" si="0"/>
        <v>77.03543684490242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124.57429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999</v>
      </c>
      <c r="D19" s="32">
        <v>790.90208</v>
      </c>
      <c r="E19" s="29">
        <f t="shared" si="0"/>
        <v>79.16937737737737</v>
      </c>
    </row>
    <row r="20" spans="1:5" ht="53.25" customHeight="1">
      <c r="A20" s="22">
        <v>8</v>
      </c>
      <c r="B20" s="24" t="s">
        <v>14</v>
      </c>
      <c r="C20" s="32">
        <v>4360</v>
      </c>
      <c r="D20" s="32">
        <v>2425.98522</v>
      </c>
      <c r="E20" s="29">
        <f>IF(C20&gt;0,D20/C20*100,0)</f>
        <v>55.641862844036694</v>
      </c>
    </row>
    <row r="21" spans="1:5" ht="24" customHeight="1">
      <c r="A21" s="22">
        <v>9</v>
      </c>
      <c r="B21" s="42" t="s">
        <v>126</v>
      </c>
      <c r="C21" s="55">
        <f>C22+C23</f>
        <v>34891</v>
      </c>
      <c r="D21" s="55">
        <f>D22+D23</f>
        <v>9600.33982</v>
      </c>
      <c r="E21" s="29">
        <f t="shared" si="0"/>
        <v>27.51523263878937</v>
      </c>
    </row>
    <row r="22" spans="1:5" ht="15">
      <c r="A22" s="22">
        <v>10</v>
      </c>
      <c r="B22" s="24" t="s">
        <v>15</v>
      </c>
      <c r="C22" s="32">
        <v>7377</v>
      </c>
      <c r="D22" s="32">
        <v>625.30719</v>
      </c>
      <c r="E22" s="58">
        <f t="shared" si="0"/>
        <v>8.47644286295242</v>
      </c>
    </row>
    <row r="23" spans="1:5" ht="15">
      <c r="A23" s="22">
        <v>11</v>
      </c>
      <c r="B23" s="42" t="s">
        <v>127</v>
      </c>
      <c r="C23" s="55">
        <f>C24+C25</f>
        <v>27514</v>
      </c>
      <c r="D23" s="55">
        <f>D24+D25</f>
        <v>8975.03263</v>
      </c>
      <c r="E23" s="29">
        <f t="shared" si="0"/>
        <v>32.61987580867922</v>
      </c>
    </row>
    <row r="24" spans="1:5" ht="46.5">
      <c r="A24" s="22">
        <v>12</v>
      </c>
      <c r="B24" s="24" t="s">
        <v>121</v>
      </c>
      <c r="C24" s="32">
        <v>22281</v>
      </c>
      <c r="D24" s="32">
        <v>8579.15353</v>
      </c>
      <c r="E24" s="58">
        <f t="shared" si="0"/>
        <v>38.504346887482605</v>
      </c>
    </row>
    <row r="25" spans="1:5" ht="46.5">
      <c r="A25" s="22">
        <f>1+A24</f>
        <v>13</v>
      </c>
      <c r="B25" s="24" t="s">
        <v>122</v>
      </c>
      <c r="C25" s="32">
        <v>5233</v>
      </c>
      <c r="D25" s="32">
        <v>395.8791</v>
      </c>
      <c r="E25" s="58">
        <f t="shared" si="0"/>
        <v>7.565050640168164</v>
      </c>
    </row>
    <row r="26" spans="1:5" ht="15">
      <c r="A26" s="22">
        <v>15</v>
      </c>
      <c r="B26" s="42" t="s">
        <v>16</v>
      </c>
      <c r="C26" s="55">
        <v>7431</v>
      </c>
      <c r="D26" s="55">
        <v>3856.59684</v>
      </c>
      <c r="E26" s="29">
        <f t="shared" si="0"/>
        <v>51.89875979006864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16119</v>
      </c>
      <c r="D28" s="55">
        <f>D29+D30+D31+D32+D33+D34</f>
        <v>8117.21939</v>
      </c>
      <c r="E28" s="29">
        <f t="shared" si="0"/>
        <v>50.358082945592166</v>
      </c>
    </row>
    <row r="29" spans="1:5" ht="78">
      <c r="A29" s="22">
        <v>17</v>
      </c>
      <c r="B29" s="24" t="s">
        <v>18</v>
      </c>
      <c r="C29" s="46">
        <v>11678</v>
      </c>
      <c r="D29" s="46">
        <v>6034.71805</v>
      </c>
      <c r="E29" s="29">
        <f t="shared" si="0"/>
        <v>51.67595521493406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1031</v>
      </c>
      <c r="D30" s="46">
        <v>199.10484</v>
      </c>
      <c r="E30" s="29">
        <f t="shared" si="0"/>
        <v>19.311817652764308</v>
      </c>
    </row>
    <row r="31" spans="1:5" ht="93">
      <c r="A31" s="22">
        <f t="shared" si="1"/>
        <v>19</v>
      </c>
      <c r="B31" s="24" t="s">
        <v>20</v>
      </c>
      <c r="C31" s="46">
        <v>1888</v>
      </c>
      <c r="D31" s="46">
        <v>806.878</v>
      </c>
      <c r="E31" s="29">
        <f t="shared" si="0"/>
        <v>42.737182203389835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1522</v>
      </c>
      <c r="D34" s="32">
        <v>1076.5185</v>
      </c>
      <c r="E34" s="29">
        <f t="shared" si="0"/>
        <v>70.73051905387648</v>
      </c>
    </row>
    <row r="35" spans="1:5" ht="30.75">
      <c r="A35" s="22">
        <v>21</v>
      </c>
      <c r="B35" s="42" t="s">
        <v>23</v>
      </c>
      <c r="C35" s="55">
        <v>163</v>
      </c>
      <c r="D35" s="55">
        <v>60.67337</v>
      </c>
      <c r="E35" s="29">
        <f t="shared" si="0"/>
        <v>37.2229263803681</v>
      </c>
    </row>
    <row r="36" spans="1:5" ht="30.75">
      <c r="A36" s="22">
        <v>22</v>
      </c>
      <c r="B36" s="42" t="s">
        <v>24</v>
      </c>
      <c r="C36" s="55">
        <v>1050</v>
      </c>
      <c r="D36" s="55">
        <v>583.72758</v>
      </c>
      <c r="E36" s="29">
        <f t="shared" si="0"/>
        <v>55.59310285714285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5653</v>
      </c>
      <c r="D37" s="55">
        <f>D38+D39</f>
        <v>2527.28548</v>
      </c>
      <c r="E37" s="29">
        <f t="shared" si="0"/>
        <v>44.70697824164161</v>
      </c>
    </row>
    <row r="38" spans="1:5" ht="33" customHeight="1">
      <c r="A38" s="22">
        <v>24</v>
      </c>
      <c r="B38" s="43" t="s">
        <v>124</v>
      </c>
      <c r="C38" s="32">
        <v>4833</v>
      </c>
      <c r="D38" s="32">
        <v>1169.88406</v>
      </c>
      <c r="E38" s="29">
        <f t="shared" si="0"/>
        <v>24.206167183943723</v>
      </c>
    </row>
    <row r="39" spans="1:5" s="53" customFormat="1" ht="46.5">
      <c r="A39" s="49">
        <v>25</v>
      </c>
      <c r="B39" s="50" t="s">
        <v>26</v>
      </c>
      <c r="C39" s="51">
        <v>820</v>
      </c>
      <c r="D39" s="51">
        <v>1357.40142</v>
      </c>
      <c r="E39" s="52">
        <f t="shared" si="0"/>
        <v>165.53675853658535</v>
      </c>
    </row>
    <row r="40" spans="1:5" ht="30.75">
      <c r="A40" s="22">
        <v>27</v>
      </c>
      <c r="B40" s="42" t="s">
        <v>27</v>
      </c>
      <c r="C40" s="55">
        <v>663</v>
      </c>
      <c r="D40" s="55">
        <v>1294.23619</v>
      </c>
      <c r="E40" s="29">
        <f t="shared" si="0"/>
        <v>195.20907843137257</v>
      </c>
    </row>
    <row r="41" spans="1:5" ht="15">
      <c r="A41" s="22">
        <f>1+A40</f>
        <v>28</v>
      </c>
      <c r="B41" s="42" t="s">
        <v>28</v>
      </c>
      <c r="C41" s="55">
        <f>C42+C43+C44</f>
        <v>250.3</v>
      </c>
      <c r="D41" s="55">
        <f>D42+D43+D44</f>
        <v>0</v>
      </c>
      <c r="E41" s="29">
        <f t="shared" si="0"/>
        <v>0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250.3</v>
      </c>
      <c r="D44" s="56">
        <v>0</v>
      </c>
      <c r="E44" s="29">
        <f t="shared" si="0"/>
        <v>0</v>
      </c>
    </row>
    <row r="45" spans="1:5" ht="17.25">
      <c r="A45" s="22">
        <v>32</v>
      </c>
      <c r="B45" s="47" t="s">
        <v>30</v>
      </c>
      <c r="C45" s="57">
        <f>C46+C53+C54</f>
        <v>861498.5043</v>
      </c>
      <c r="D45" s="57">
        <f>D46+D53+D54+D55</f>
        <v>412764.35899</v>
      </c>
      <c r="E45" s="29">
        <f t="shared" si="0"/>
        <v>47.91237093619641</v>
      </c>
    </row>
    <row r="46" spans="1:5" ht="30.75">
      <c r="A46" s="22">
        <v>33</v>
      </c>
      <c r="B46" s="47" t="s">
        <v>31</v>
      </c>
      <c r="C46" s="57">
        <f>C47+C50+C51+C52</f>
        <v>861482.974</v>
      </c>
      <c r="D46" s="57">
        <f>D47+D50+D51+D52</f>
        <v>411669.08274</v>
      </c>
      <c r="E46" s="29">
        <f t="shared" si="0"/>
        <v>47.7860962043807</v>
      </c>
    </row>
    <row r="47" spans="1:5" ht="30.75">
      <c r="A47" s="22">
        <v>34</v>
      </c>
      <c r="B47" s="25" t="s">
        <v>32</v>
      </c>
      <c r="C47" s="41">
        <f>C48+C49</f>
        <v>197204</v>
      </c>
      <c r="D47" s="41">
        <f>D48+D49</f>
        <v>106378.38166</v>
      </c>
      <c r="E47" s="29">
        <f t="shared" si="0"/>
        <v>53.94331842153303</v>
      </c>
    </row>
    <row r="48" spans="1:5" ht="30.75">
      <c r="A48" s="22">
        <v>35</v>
      </c>
      <c r="B48" s="24" t="s">
        <v>33</v>
      </c>
      <c r="C48" s="32">
        <v>167309</v>
      </c>
      <c r="D48" s="32">
        <v>100410.16486</v>
      </c>
      <c r="E48" s="29">
        <f t="shared" si="0"/>
        <v>60.01480186959458</v>
      </c>
    </row>
    <row r="49" spans="1:5" ht="30.75">
      <c r="A49" s="22">
        <v>36</v>
      </c>
      <c r="B49" s="24" t="s">
        <v>34</v>
      </c>
      <c r="C49" s="32">
        <v>29895</v>
      </c>
      <c r="D49" s="32">
        <v>5968.2168</v>
      </c>
      <c r="E49" s="29">
        <f t="shared" si="0"/>
        <v>19.96392975413949</v>
      </c>
    </row>
    <row r="50" spans="1:5" ht="46.5">
      <c r="A50" s="22">
        <v>37</v>
      </c>
      <c r="B50" s="48" t="s">
        <v>35</v>
      </c>
      <c r="C50" s="55">
        <v>249926.774</v>
      </c>
      <c r="D50" s="54">
        <v>76471.69956</v>
      </c>
      <c r="E50" s="29">
        <f t="shared" si="0"/>
        <v>30.597641995731113</v>
      </c>
    </row>
    <row r="51" spans="1:5" ht="33" customHeight="1">
      <c r="A51" s="22">
        <f>1+A50</f>
        <v>38</v>
      </c>
      <c r="B51" s="23" t="s">
        <v>36</v>
      </c>
      <c r="C51" s="28">
        <v>393509.8</v>
      </c>
      <c r="D51" s="28">
        <v>215624.00152</v>
      </c>
      <c r="E51" s="29">
        <f t="shared" si="0"/>
        <v>54.79507791673803</v>
      </c>
    </row>
    <row r="52" spans="1:5" ht="33" customHeight="1">
      <c r="A52" s="22">
        <v>38</v>
      </c>
      <c r="B52" s="23" t="s">
        <v>131</v>
      </c>
      <c r="C52" s="28">
        <v>20842.4</v>
      </c>
      <c r="D52" s="28">
        <v>13195</v>
      </c>
      <c r="E52" s="29">
        <f t="shared" si="0"/>
        <v>63.3084481633593</v>
      </c>
    </row>
    <row r="53" spans="1:5" ht="33" customHeight="1">
      <c r="A53" s="22">
        <v>40</v>
      </c>
      <c r="B53" s="64" t="s">
        <v>130</v>
      </c>
      <c r="C53" s="28">
        <v>15.5303</v>
      </c>
      <c r="D53" s="28">
        <v>1165.5303</v>
      </c>
      <c r="E53" s="29">
        <f t="shared" si="0"/>
        <v>7504.879493635022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-70.25405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1251303.8263</v>
      </c>
      <c r="D56" s="60">
        <f>(D45+D11)</f>
        <v>609641.9676099999</v>
      </c>
      <c r="E56" s="61">
        <f>IF(C56&gt;0,D56/C56*100,0)</f>
        <v>48.72053891281223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64284.399999999994</v>
      </c>
      <c r="D58" s="28">
        <f>D59+D60+D61+D62+D63+D67</f>
        <v>36764.8</v>
      </c>
      <c r="E58" s="31">
        <f>IF(C58&gt;0,D58/C58*100,0)</f>
        <v>57.19085812421055</v>
      </c>
    </row>
    <row r="59" spans="1:5" ht="30.75">
      <c r="A59" s="22">
        <v>43</v>
      </c>
      <c r="B59" s="24" t="s">
        <v>41</v>
      </c>
      <c r="C59" s="32">
        <v>1862.6</v>
      </c>
      <c r="D59" s="32">
        <v>1084.9</v>
      </c>
      <c r="E59" s="31">
        <f aca="true" t="shared" si="2" ref="E59:E118">IF(C59&gt;0,D59/C59*100,0)</f>
        <v>58.246537098679276</v>
      </c>
    </row>
    <row r="60" spans="1:5" ht="46.5">
      <c r="A60" s="22">
        <v>44</v>
      </c>
      <c r="B60" s="24" t="s">
        <v>42</v>
      </c>
      <c r="C60" s="32">
        <v>2630.5</v>
      </c>
      <c r="D60" s="32">
        <v>1537</v>
      </c>
      <c r="E60" s="31">
        <f t="shared" si="2"/>
        <v>58.42995628207564</v>
      </c>
    </row>
    <row r="61" spans="1:5" ht="15">
      <c r="A61" s="22">
        <v>45</v>
      </c>
      <c r="B61" s="24" t="s">
        <v>43</v>
      </c>
      <c r="C61" s="32">
        <v>32968.7</v>
      </c>
      <c r="D61" s="32">
        <v>19936.7</v>
      </c>
      <c r="E61" s="31">
        <f t="shared" si="2"/>
        <v>60.471598819486374</v>
      </c>
    </row>
    <row r="62" spans="1:5" ht="15">
      <c r="A62" s="22">
        <v>46</v>
      </c>
      <c r="B62" s="24" t="s">
        <v>44</v>
      </c>
      <c r="C62" s="32">
        <v>136.9</v>
      </c>
      <c r="D62" s="32">
        <v>0</v>
      </c>
      <c r="E62" s="31">
        <f t="shared" si="2"/>
        <v>0</v>
      </c>
    </row>
    <row r="63" spans="1:5" ht="46.5">
      <c r="A63" s="22">
        <v>47</v>
      </c>
      <c r="B63" s="24" t="s">
        <v>45</v>
      </c>
      <c r="C63" s="37">
        <v>11199</v>
      </c>
      <c r="D63" s="37">
        <v>5329.9</v>
      </c>
      <c r="E63" s="38">
        <f t="shared" si="2"/>
        <v>47.592642200196444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15486.7</v>
      </c>
      <c r="D67" s="32">
        <v>8876.3</v>
      </c>
      <c r="E67" s="31">
        <f t="shared" si="2"/>
        <v>57.31563212304751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7361.599999999999</v>
      </c>
      <c r="D71" s="28">
        <f>D73+D74+D76</f>
        <v>3567.1</v>
      </c>
      <c r="E71" s="31">
        <f t="shared" si="2"/>
        <v>48.45549880460769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2137.6</v>
      </c>
      <c r="D73" s="32">
        <v>1068.8</v>
      </c>
      <c r="E73" s="31">
        <f t="shared" si="2"/>
        <v>50</v>
      </c>
    </row>
    <row r="74" spans="1:7" ht="46.5">
      <c r="A74" s="22">
        <v>57</v>
      </c>
      <c r="B74" s="26" t="s">
        <v>56</v>
      </c>
      <c r="C74" s="32">
        <v>5152.2</v>
      </c>
      <c r="D74" s="32">
        <v>2467.4</v>
      </c>
      <c r="E74" s="31">
        <f t="shared" si="2"/>
        <v>47.89022165288615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>
        <v>71.8</v>
      </c>
      <c r="D76" s="32">
        <v>30.9</v>
      </c>
      <c r="E76" s="31">
        <f t="shared" si="2"/>
        <v>43.03621169916435</v>
      </c>
    </row>
    <row r="77" spans="1:5" ht="15">
      <c r="A77" s="22">
        <v>60</v>
      </c>
      <c r="B77" s="23" t="s">
        <v>59</v>
      </c>
      <c r="C77" s="28">
        <f>C85+C87</f>
        <v>84645.7</v>
      </c>
      <c r="D77" s="28">
        <f>D85+D87</f>
        <v>39900.5</v>
      </c>
      <c r="E77" s="31">
        <f t="shared" si="2"/>
        <v>47.138248014961185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68398</v>
      </c>
      <c r="D85" s="35">
        <v>32261</v>
      </c>
      <c r="E85" s="31">
        <f t="shared" si="2"/>
        <v>47.1665838182403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16247.7</v>
      </c>
      <c r="D87" s="32">
        <v>7639.5</v>
      </c>
      <c r="E87" s="31">
        <f t="shared" si="2"/>
        <v>47.01896268394911</v>
      </c>
    </row>
    <row r="88" spans="1:5" ht="15">
      <c r="A88" s="22">
        <f t="shared" si="3"/>
        <v>71</v>
      </c>
      <c r="B88" s="23" t="s">
        <v>70</v>
      </c>
      <c r="C88" s="28">
        <f>C89+C90+C91+C92</f>
        <v>187687.09999999998</v>
      </c>
      <c r="D88" s="28">
        <f>D89+D90+D91+D92</f>
        <v>64418.3</v>
      </c>
      <c r="E88" s="31">
        <f t="shared" si="2"/>
        <v>34.322177709602855</v>
      </c>
    </row>
    <row r="89" spans="1:5" ht="15">
      <c r="A89" s="22">
        <f t="shared" si="3"/>
        <v>72</v>
      </c>
      <c r="B89" s="24" t="s">
        <v>71</v>
      </c>
      <c r="C89" s="32">
        <v>78690.9</v>
      </c>
      <c r="D89" s="32">
        <v>24316.4</v>
      </c>
      <c r="E89" s="31">
        <f t="shared" si="2"/>
        <v>30.90115883793425</v>
      </c>
    </row>
    <row r="90" spans="1:5" ht="15">
      <c r="A90" s="22">
        <f t="shared" si="3"/>
        <v>73</v>
      </c>
      <c r="B90" s="24" t="s">
        <v>72</v>
      </c>
      <c r="C90" s="32">
        <v>49299</v>
      </c>
      <c r="D90" s="32">
        <v>674.2</v>
      </c>
      <c r="E90" s="31">
        <f t="shared" si="2"/>
        <v>1.3675733787703606</v>
      </c>
    </row>
    <row r="91" spans="1:5" ht="15">
      <c r="A91" s="22">
        <f t="shared" si="3"/>
        <v>74</v>
      </c>
      <c r="B91" s="24" t="s">
        <v>73</v>
      </c>
      <c r="C91" s="32">
        <v>34097.2</v>
      </c>
      <c r="D91" s="32">
        <v>16741.4</v>
      </c>
      <c r="E91" s="31">
        <f t="shared" si="2"/>
        <v>49.09904625599757</v>
      </c>
    </row>
    <row r="92" spans="1:5" ht="30.75">
      <c r="A92" s="22">
        <f t="shared" si="3"/>
        <v>75</v>
      </c>
      <c r="B92" s="24" t="s">
        <v>74</v>
      </c>
      <c r="C92" s="32">
        <v>25600</v>
      </c>
      <c r="D92" s="32">
        <v>22686.3</v>
      </c>
      <c r="E92" s="31">
        <f t="shared" si="2"/>
        <v>88.618359375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C95+C96+C101+C102+C103</f>
        <v>712221.5000000001</v>
      </c>
      <c r="D94" s="28">
        <f>D95+D96+D101+D102+D103</f>
        <v>356523.5</v>
      </c>
      <c r="E94" s="31">
        <f t="shared" si="2"/>
        <v>50.05795247686288</v>
      </c>
    </row>
    <row r="95" spans="1:5" ht="15">
      <c r="A95" s="22">
        <f t="shared" si="3"/>
        <v>78</v>
      </c>
      <c r="B95" s="24" t="s">
        <v>77</v>
      </c>
      <c r="C95" s="35">
        <v>229335</v>
      </c>
      <c r="D95" s="35">
        <v>117001.7</v>
      </c>
      <c r="E95" s="31">
        <f t="shared" si="2"/>
        <v>51.017812370549635</v>
      </c>
    </row>
    <row r="96" spans="1:5" ht="15">
      <c r="A96" s="22">
        <f t="shared" si="3"/>
        <v>79</v>
      </c>
      <c r="B96" s="24" t="s">
        <v>78</v>
      </c>
      <c r="C96" s="36">
        <v>316760.4</v>
      </c>
      <c r="D96" s="36">
        <v>169907</v>
      </c>
      <c r="E96" s="31">
        <f t="shared" si="2"/>
        <v>53.63896497163155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97778.5</v>
      </c>
      <c r="D101" s="32">
        <v>40978.8</v>
      </c>
      <c r="E101" s="31">
        <f t="shared" si="2"/>
        <v>41.909826802415665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5743.8</v>
      </c>
      <c r="D102" s="32">
        <v>1703</v>
      </c>
      <c r="E102" s="31">
        <f t="shared" si="2"/>
        <v>29.649361050175845</v>
      </c>
    </row>
    <row r="103" spans="1:5" ht="15">
      <c r="A103" s="22">
        <f t="shared" si="4"/>
        <v>86</v>
      </c>
      <c r="B103" s="24" t="s">
        <v>84</v>
      </c>
      <c r="C103" s="37">
        <v>62603.8</v>
      </c>
      <c r="D103" s="37">
        <v>26933</v>
      </c>
      <c r="E103" s="31">
        <f t="shared" si="2"/>
        <v>43.02135014168469</v>
      </c>
    </row>
    <row r="104" spans="1:5" ht="30.75">
      <c r="A104" s="22">
        <f t="shared" si="4"/>
        <v>87</v>
      </c>
      <c r="B104" s="23" t="s">
        <v>85</v>
      </c>
      <c r="C104" s="28">
        <f>C105+C107</f>
        <v>66571.3</v>
      </c>
      <c r="D104" s="28">
        <f>D105+D107</f>
        <v>33965.7</v>
      </c>
      <c r="E104" s="31">
        <f t="shared" si="2"/>
        <v>51.021536307688145</v>
      </c>
    </row>
    <row r="105" spans="1:5" ht="15">
      <c r="A105" s="22">
        <f t="shared" si="4"/>
        <v>88</v>
      </c>
      <c r="B105" s="24" t="s">
        <v>86</v>
      </c>
      <c r="C105" s="32">
        <v>49885.6</v>
      </c>
      <c r="D105" s="32">
        <v>24887.4</v>
      </c>
      <c r="E105" s="31">
        <f t="shared" si="2"/>
        <v>49.88894590823805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16685.7</v>
      </c>
      <c r="D107" s="37">
        <v>9078.3</v>
      </c>
      <c r="E107" s="38">
        <f t="shared" si="2"/>
        <v>54.4076664449199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62369.8</v>
      </c>
      <c r="D117" s="28">
        <f>D118+D121+D122</f>
        <v>28032.7</v>
      </c>
      <c r="E117" s="31">
        <f t="shared" si="2"/>
        <v>44.94595140596891</v>
      </c>
    </row>
    <row r="118" spans="1:5" ht="15">
      <c r="A118" s="22">
        <f t="shared" si="4"/>
        <v>101</v>
      </c>
      <c r="B118" s="24" t="s">
        <v>99</v>
      </c>
      <c r="C118" s="32">
        <v>7116</v>
      </c>
      <c r="D118" s="32">
        <v>3515.8</v>
      </c>
      <c r="E118" s="31">
        <f t="shared" si="2"/>
        <v>49.40697020798201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54953.8</v>
      </c>
      <c r="D121" s="32">
        <v>24216.9</v>
      </c>
      <c r="E121" s="31">
        <f>IF(C121&gt;0,D121/C121*100,0)</f>
        <v>44.06774417783665</v>
      </c>
    </row>
    <row r="122" spans="1:5" ht="15">
      <c r="A122" s="22">
        <f t="shared" si="4"/>
        <v>105</v>
      </c>
      <c r="B122" s="24" t="s">
        <v>103</v>
      </c>
      <c r="C122" s="37">
        <v>300</v>
      </c>
      <c r="D122" s="37">
        <v>300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104</v>
      </c>
      <c r="C123" s="30">
        <f>C124+C125+C128</f>
        <v>68633.14</v>
      </c>
      <c r="D123" s="30">
        <f>D124+D125+D128</f>
        <v>31866.4</v>
      </c>
      <c r="E123" s="31">
        <f aca="true" t="shared" si="5" ref="E123:E133">IF(C123&gt;0,D123/C123*100,0)</f>
        <v>46.43004822451661</v>
      </c>
    </row>
    <row r="124" spans="1:5" ht="15">
      <c r="A124" s="22">
        <f t="shared" si="4"/>
        <v>107</v>
      </c>
      <c r="B124" s="24" t="s">
        <v>105</v>
      </c>
      <c r="C124" s="37">
        <v>45632.4</v>
      </c>
      <c r="D124" s="37">
        <v>30585.7</v>
      </c>
      <c r="E124" s="31">
        <f t="shared" si="5"/>
        <v>67.02627957328565</v>
      </c>
    </row>
    <row r="125" spans="1:5" ht="15">
      <c r="A125" s="22">
        <f t="shared" si="4"/>
        <v>108</v>
      </c>
      <c r="B125" s="24" t="s">
        <v>106</v>
      </c>
      <c r="C125" s="37">
        <v>21700.3</v>
      </c>
      <c r="D125" s="37">
        <v>523</v>
      </c>
      <c r="E125" s="31">
        <f t="shared" si="5"/>
        <v>2.410104929424939</v>
      </c>
    </row>
    <row r="126" spans="1:5" ht="15">
      <c r="A126" s="22">
        <f t="shared" si="4"/>
        <v>109</v>
      </c>
      <c r="B126" s="24" t="s">
        <v>107</v>
      </c>
      <c r="C126" s="37"/>
      <c r="D126" s="37"/>
      <c r="E126" s="31">
        <f t="shared" si="5"/>
        <v>0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1300.44</v>
      </c>
      <c r="D128" s="37">
        <v>757.7</v>
      </c>
      <c r="E128" s="31">
        <f t="shared" si="5"/>
        <v>58.264894958629384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-2470.713699999964</v>
      </c>
      <c r="D138" s="28">
        <f>D56-D139</f>
        <v>14602.967609999934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1253774.54</v>
      </c>
      <c r="D139" s="28">
        <f>D58+D68+D71+D77+D88+D93+D94+D104+D108+D117+D134+D133+D129+D123</f>
        <v>595039</v>
      </c>
      <c r="E139" s="31">
        <f t="shared" si="6"/>
        <v>47.45980884250528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2022-04-13T04:26:40Z</cp:lastPrinted>
  <dcterms:created xsi:type="dcterms:W3CDTF">2019-11-11T09:38:06Z</dcterms:created>
  <dcterms:modified xsi:type="dcterms:W3CDTF">2022-07-13T11:49:08Z</dcterms:modified>
  <cp:category/>
  <cp:version/>
  <cp:contentType/>
  <cp:contentStatus/>
</cp:coreProperties>
</file>